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8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<sst xmlns="http://schemas.openxmlformats.org/spreadsheetml/2006/main" count="51" uniqueCount="48">
  <si>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</si>
  <si>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</si>
  <si>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</si>
  <si>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</si>
  <si>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</si>
  <si>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</si>
  <si>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</si>
  <si>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</si>
  <si>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</si>
  <si>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</si>
  <si>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</si>
  <si>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</si>
  <si>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</si>
  <si>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</si>
  <si>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</si>
  <si>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</si>
  <si>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</si>
  <si>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</si>
  <si>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</si>
  <si>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</si>
  <si>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</si>
  <si>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</si>
  <si>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</si>
  <si>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</si>
  <si>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</si>
  <si>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</si>
  <si>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</si>
  <si>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</si>
  <si>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</si>
  <si>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</si>
  <si>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</si>
  <si>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</si>
  <si>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остаток  43069,69</t>
  </si>
  <si>
    <t>январь - 13257,50 - материалы на навесы</t>
  </si>
  <si>
    <t>арель - 3747,80- раб.трактора и спил.деревьев</t>
  </si>
  <si>
    <t>апрель- 1715,00-спиливание деревьев</t>
  </si>
  <si>
    <t>июнь- 150 -пена</t>
  </si>
  <si>
    <t>июнь- 13700 - окна</t>
  </si>
  <si>
    <t>май- 10000 -аванс окна</t>
  </si>
  <si>
    <t>ноябрь -2925,36 - замена канал.стояка  кв.16,20 з\пл.</t>
  </si>
  <si>
    <t>ноябрь - 730,70 - з\пл. за заделку монтажного проема после рем.канал.</t>
  </si>
  <si>
    <t>июль - 74817 - рем.1 подъезда</t>
  </si>
  <si>
    <t>Оплата за размещ-е оборуд-я (интернет)</t>
  </si>
  <si>
    <t>ноябрь-1710- материалы на рем.канализ.</t>
  </si>
  <si>
    <t>декабрь- 14- смазка замка</t>
  </si>
  <si>
    <t>июнь-730,70- з\п  рем.кровли</t>
  </si>
  <si>
    <t>Исполнение плана ремонтных работ</t>
  </si>
  <si>
    <t xml:space="preserve">фактического начисления, уплаты и расхода по жилищным услугам в 2014 г. ул.Пионерская д.12  общая пл. 1750,0м2  7-49руб/м2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</si>
</sst>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6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3.00390625" style="0" customWidth="1"/>
    <col min="2" max="2" width="12.125" style="0" customWidth="1"/>
    <col min="3" max="3" width="10.50390625" style="0" customWidth="1"/>
    <col min="4" max="4" width="7.875" style="0" customWidth="1"/>
    <col min="5" max="6" width="10.00390625" style="0" customWidth="1"/>
    <col min="7" max="7" width="6.00390625" style="0" customWidth="1"/>
    <col min="8" max="8" width="8.125" style="0" customWidth="1"/>
    <col min="9" max="9" width="6.625" style="0" customWidth="1"/>
    <col min="10" max="10" width="7.625" style="0" customWidth="1"/>
    <col min="11" max="11" width="4.125" style="0" customWidth="1"/>
    <col min="12" max="12" width="7.125" style="0" customWidth="1"/>
    <col min="14" max="14" width="8.875" style="0" customWidth="1"/>
    <col min="16" max="16" width="9.25390625" style="0" customWidth="1"/>
  </cols>
  <sheetData>
    <row r="3" spans="1:15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2.75">
      <c r="A4" s="8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4"/>
    </row>
    <row r="6" spans="1:16" ht="12.75">
      <c r="A6" s="7" t="s">
        <v>1</v>
      </c>
      <c r="B6" s="7" t="s">
        <v>2</v>
      </c>
      <c r="C6" s="7" t="s">
        <v>3</v>
      </c>
      <c r="D6" s="10" t="s">
        <v>42</v>
      </c>
      <c r="E6" s="7" t="s">
        <v>4</v>
      </c>
      <c r="F6" s="7" t="s">
        <v>5</v>
      </c>
      <c r="G6" s="7" t="s">
        <v>6</v>
      </c>
      <c r="H6" s="7"/>
      <c r="I6" s="7"/>
      <c r="J6" s="7"/>
      <c r="K6" s="7"/>
      <c r="L6" s="7"/>
      <c r="M6" s="7"/>
      <c r="N6" s="7"/>
      <c r="O6" s="7"/>
      <c r="P6" s="7" t="s">
        <v>32</v>
      </c>
    </row>
    <row r="7" spans="1:16" ht="12.75">
      <c r="A7" s="7"/>
      <c r="B7" s="7"/>
      <c r="C7" s="7"/>
      <c r="D7" s="11"/>
      <c r="E7" s="7"/>
      <c r="F7" s="7"/>
      <c r="G7" s="7" t="s">
        <v>7</v>
      </c>
      <c r="H7" s="9" t="s">
        <v>30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31</v>
      </c>
      <c r="P7" s="7"/>
    </row>
    <row r="8" spans="1:16" ht="23.25" customHeight="1">
      <c r="A8" s="7"/>
      <c r="B8" s="7"/>
      <c r="C8" s="7"/>
      <c r="D8" s="12"/>
      <c r="E8" s="7"/>
      <c r="F8" s="7"/>
      <c r="G8" s="7"/>
      <c r="H8" s="9"/>
      <c r="I8" s="7"/>
      <c r="J8" s="7"/>
      <c r="K8" s="7"/>
      <c r="L8" s="7"/>
      <c r="M8" s="7"/>
      <c r="N8" s="7"/>
      <c r="O8" s="7"/>
      <c r="P8" s="7"/>
    </row>
    <row r="9" spans="1:16" ht="12.75">
      <c r="A9" s="1">
        <v>1</v>
      </c>
      <c r="B9" s="1" t="s">
        <v>14</v>
      </c>
      <c r="C9" s="1">
        <v>13107.51</v>
      </c>
      <c r="D9" s="1"/>
      <c r="E9" s="1">
        <v>9023.36</v>
      </c>
      <c r="F9" s="3">
        <f aca="true" t="shared" si="0" ref="F9:F16">G9+H9+I9+J9+K9+L9+M9+N9+O9</f>
        <v>18168.702162883845</v>
      </c>
      <c r="G9" s="1">
        <v>840</v>
      </c>
      <c r="H9" s="1">
        <v>835.58</v>
      </c>
      <c r="I9" s="1">
        <v>525</v>
      </c>
      <c r="J9" s="1"/>
      <c r="K9" s="1"/>
      <c r="L9" s="1"/>
      <c r="M9" s="1"/>
      <c r="N9" s="1">
        <v>13257.5</v>
      </c>
      <c r="O9" s="5">
        <f>E9*2.25/7.49</f>
        <v>2710.6221628838452</v>
      </c>
      <c r="P9" s="1"/>
    </row>
    <row r="10" spans="1:16" ht="12.75">
      <c r="A10" s="1">
        <v>2</v>
      </c>
      <c r="B10" s="1" t="s">
        <v>15</v>
      </c>
      <c r="C10" s="1">
        <v>13107.51</v>
      </c>
      <c r="D10" s="1"/>
      <c r="E10" s="1">
        <v>12802.38</v>
      </c>
      <c r="F10" s="3">
        <f t="shared" si="0"/>
        <v>6046.421789052069</v>
      </c>
      <c r="G10" s="1">
        <v>840</v>
      </c>
      <c r="H10" s="1">
        <v>835.58</v>
      </c>
      <c r="I10" s="1">
        <v>525</v>
      </c>
      <c r="J10" s="1"/>
      <c r="K10" s="1"/>
      <c r="L10" s="1"/>
      <c r="M10" s="1"/>
      <c r="N10" s="1"/>
      <c r="O10" s="5">
        <f>E10*2.25/7.49</f>
        <v>3845.841789052069</v>
      </c>
      <c r="P10" s="1"/>
    </row>
    <row r="11" spans="1:16" ht="12.75">
      <c r="A11" s="1">
        <v>3</v>
      </c>
      <c r="B11" s="1" t="s">
        <v>16</v>
      </c>
      <c r="C11" s="1">
        <v>13107.51</v>
      </c>
      <c r="D11" s="1"/>
      <c r="E11" s="1">
        <v>11071.32</v>
      </c>
      <c r="F11" s="3">
        <f t="shared" si="0"/>
        <v>5526.41044058745</v>
      </c>
      <c r="G11" s="1">
        <v>840</v>
      </c>
      <c r="H11" s="1">
        <v>835.58</v>
      </c>
      <c r="I11" s="1">
        <v>525</v>
      </c>
      <c r="J11" s="1"/>
      <c r="K11" s="1"/>
      <c r="L11" s="1"/>
      <c r="M11" s="1"/>
      <c r="N11" s="1"/>
      <c r="O11" s="5">
        <f>E11*2.25/7.49</f>
        <v>3325.83044058745</v>
      </c>
      <c r="P11" s="1"/>
    </row>
    <row r="12" spans="1:16" ht="12.75">
      <c r="A12" s="1"/>
      <c r="B12" s="2" t="s">
        <v>17</v>
      </c>
      <c r="C12" s="2">
        <f>C9+C10+C11</f>
        <v>39322.53</v>
      </c>
      <c r="D12" s="2">
        <f>D9+D10+D11</f>
        <v>0</v>
      </c>
      <c r="E12" s="2">
        <f>E9+E10+E11</f>
        <v>32897.06</v>
      </c>
      <c r="F12" s="4">
        <f t="shared" si="0"/>
        <v>29741.53439252336</v>
      </c>
      <c r="G12" s="2">
        <f aca="true" t="shared" si="1" ref="G12:N12">G9+G10+G11</f>
        <v>2520</v>
      </c>
      <c r="H12" s="2">
        <f t="shared" si="1"/>
        <v>2506.7400000000002</v>
      </c>
      <c r="I12" s="2">
        <f t="shared" si="1"/>
        <v>1575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13257.5</v>
      </c>
      <c r="O12" s="4">
        <f aca="true" t="shared" si="2" ref="O12:O27">E12*2.25/7.49</f>
        <v>9882.294392523363</v>
      </c>
      <c r="P12" s="4">
        <f>43069.69+D12+E12-F12</f>
        <v>46225.21560747664</v>
      </c>
    </row>
    <row r="13" spans="1:16" ht="12.75">
      <c r="A13" s="1">
        <v>4</v>
      </c>
      <c r="B13" s="1" t="s">
        <v>18</v>
      </c>
      <c r="C13" s="1">
        <v>13107.51</v>
      </c>
      <c r="D13" s="1"/>
      <c r="E13" s="1">
        <v>12787.16</v>
      </c>
      <c r="F13" s="3">
        <f t="shared" si="0"/>
        <v>11504.649692923898</v>
      </c>
      <c r="G13" s="1">
        <v>840</v>
      </c>
      <c r="H13" s="1">
        <v>835.58</v>
      </c>
      <c r="I13" s="1">
        <v>525</v>
      </c>
      <c r="J13" s="1"/>
      <c r="K13" s="1"/>
      <c r="L13" s="1"/>
      <c r="M13" s="1">
        <v>5462.8</v>
      </c>
      <c r="N13" s="1"/>
      <c r="O13" s="5">
        <f t="shared" si="2"/>
        <v>3841.2696929238987</v>
      </c>
      <c r="P13" s="1"/>
    </row>
    <row r="14" spans="1:16" ht="12.75">
      <c r="A14" s="1">
        <v>5</v>
      </c>
      <c r="B14" s="1" t="s">
        <v>19</v>
      </c>
      <c r="C14" s="1">
        <v>13107.51</v>
      </c>
      <c r="D14" s="1"/>
      <c r="E14" s="1">
        <v>9755.73</v>
      </c>
      <c r="F14" s="3">
        <f t="shared" si="0"/>
        <v>16760.30650200267</v>
      </c>
      <c r="G14" s="1">
        <v>840</v>
      </c>
      <c r="H14" s="1">
        <v>835.58</v>
      </c>
      <c r="I14" s="1">
        <v>525</v>
      </c>
      <c r="J14" s="1">
        <v>1629.1</v>
      </c>
      <c r="K14" s="1"/>
      <c r="L14" s="1"/>
      <c r="M14" s="1">
        <v>10000</v>
      </c>
      <c r="N14" s="1"/>
      <c r="O14" s="5">
        <f t="shared" si="2"/>
        <v>2930.62650200267</v>
      </c>
      <c r="P14" s="1"/>
    </row>
    <row r="15" spans="1:16" ht="12.75">
      <c r="A15" s="1">
        <v>6</v>
      </c>
      <c r="B15" s="1" t="s">
        <v>20</v>
      </c>
      <c r="C15" s="1">
        <v>13107.51</v>
      </c>
      <c r="D15" s="1"/>
      <c r="E15" s="1">
        <v>13164.4</v>
      </c>
      <c r="F15" s="3">
        <f t="shared" si="0"/>
        <v>20735.87279038718</v>
      </c>
      <c r="G15" s="1">
        <v>840</v>
      </c>
      <c r="H15" s="1">
        <v>835.58</v>
      </c>
      <c r="I15" s="1">
        <v>525</v>
      </c>
      <c r="J15" s="1"/>
      <c r="K15" s="1"/>
      <c r="L15" s="1"/>
      <c r="M15" s="1">
        <v>14430.7</v>
      </c>
      <c r="N15" s="1">
        <v>150</v>
      </c>
      <c r="O15" s="5">
        <f t="shared" si="2"/>
        <v>3954.5927903871825</v>
      </c>
      <c r="P15" s="1"/>
    </row>
    <row r="16" spans="1:16" ht="12.75">
      <c r="A16" s="1"/>
      <c r="B16" s="2" t="s">
        <v>17</v>
      </c>
      <c r="C16" s="2">
        <f>C13+C14+C15</f>
        <v>39322.53</v>
      </c>
      <c r="D16" s="2">
        <f>D13+D14+D15</f>
        <v>0</v>
      </c>
      <c r="E16" s="2">
        <f>E13+E14+E15</f>
        <v>35707.29</v>
      </c>
      <c r="F16" s="4">
        <f t="shared" si="0"/>
        <v>49000.82898531375</v>
      </c>
      <c r="G16" s="2">
        <f aca="true" t="shared" si="3" ref="G16:N16">G13+G14+G15</f>
        <v>2520</v>
      </c>
      <c r="H16" s="2">
        <f t="shared" si="3"/>
        <v>2506.7400000000002</v>
      </c>
      <c r="I16" s="2">
        <f t="shared" si="3"/>
        <v>1575</v>
      </c>
      <c r="J16" s="2">
        <f t="shared" si="3"/>
        <v>1629.1</v>
      </c>
      <c r="K16" s="2">
        <f t="shared" si="3"/>
        <v>0</v>
      </c>
      <c r="L16" s="2">
        <f t="shared" si="3"/>
        <v>0</v>
      </c>
      <c r="M16" s="2">
        <f t="shared" si="3"/>
        <v>29893.5</v>
      </c>
      <c r="N16" s="2">
        <f t="shared" si="3"/>
        <v>150</v>
      </c>
      <c r="O16" s="5">
        <f t="shared" si="2"/>
        <v>10726.48898531375</v>
      </c>
      <c r="P16" s="2"/>
    </row>
    <row r="17" spans="1:16" ht="12.75">
      <c r="A17" s="1"/>
      <c r="B17" s="2" t="s">
        <v>21</v>
      </c>
      <c r="C17" s="2">
        <f>C12+C16</f>
        <v>78645.06</v>
      </c>
      <c r="D17" s="2">
        <f>D12+D16</f>
        <v>0</v>
      </c>
      <c r="E17" s="2">
        <f>E12+E16</f>
        <v>68604.35</v>
      </c>
      <c r="F17" s="4">
        <f>F12+F16</f>
        <v>78742.36337783711</v>
      </c>
      <c r="G17" s="2">
        <f aca="true" t="shared" si="4" ref="G17:N17">G12+G16</f>
        <v>5040</v>
      </c>
      <c r="H17" s="2">
        <f t="shared" si="4"/>
        <v>5013.4800000000005</v>
      </c>
      <c r="I17" s="2">
        <f t="shared" si="4"/>
        <v>3150</v>
      </c>
      <c r="J17" s="2">
        <f t="shared" si="4"/>
        <v>1629.1</v>
      </c>
      <c r="K17" s="2">
        <f t="shared" si="4"/>
        <v>0</v>
      </c>
      <c r="L17" s="2">
        <f t="shared" si="4"/>
        <v>0</v>
      </c>
      <c r="M17" s="2">
        <f t="shared" si="4"/>
        <v>29893.5</v>
      </c>
      <c r="N17" s="2">
        <f t="shared" si="4"/>
        <v>13407.5</v>
      </c>
      <c r="O17" s="4">
        <f t="shared" si="2"/>
        <v>20608.783377837117</v>
      </c>
      <c r="P17" s="4">
        <f>43069.69+D17+E17-F17</f>
        <v>32931.67662216289</v>
      </c>
    </row>
    <row r="18" spans="1:16" ht="12.75">
      <c r="A18" s="1">
        <v>7</v>
      </c>
      <c r="B18" s="1" t="s">
        <v>22</v>
      </c>
      <c r="C18" s="1">
        <v>13107.51</v>
      </c>
      <c r="D18" s="1"/>
      <c r="E18" s="1">
        <v>14847.41</v>
      </c>
      <c r="F18" s="3">
        <f>G18+H18+I18+J18+K18+L18+M18+N18+O18</f>
        <v>81477.74989319092</v>
      </c>
      <c r="G18" s="1">
        <v>840</v>
      </c>
      <c r="H18" s="1">
        <v>835.58</v>
      </c>
      <c r="I18" s="1">
        <v>525</v>
      </c>
      <c r="J18" s="1"/>
      <c r="K18" s="1"/>
      <c r="L18" s="1"/>
      <c r="M18" s="1">
        <v>74817</v>
      </c>
      <c r="N18" s="1"/>
      <c r="O18" s="5">
        <f t="shared" si="2"/>
        <v>4460.169893190921</v>
      </c>
      <c r="P18" s="1"/>
    </row>
    <row r="19" spans="1:16" ht="12.75">
      <c r="A19" s="1">
        <v>8</v>
      </c>
      <c r="B19" s="1" t="s">
        <v>23</v>
      </c>
      <c r="C19" s="1">
        <v>13107.51</v>
      </c>
      <c r="D19" s="1"/>
      <c r="E19" s="1">
        <v>10374.8</v>
      </c>
      <c r="F19" s="3">
        <f>G19+H19+I19+J19+K19+L19+M19+N19+O19</f>
        <v>5317.175460614152</v>
      </c>
      <c r="G19" s="1">
        <v>840</v>
      </c>
      <c r="H19" s="1">
        <v>835.58</v>
      </c>
      <c r="I19" s="1">
        <v>525</v>
      </c>
      <c r="J19" s="1"/>
      <c r="K19" s="1"/>
      <c r="L19" s="1"/>
      <c r="M19" s="1"/>
      <c r="N19" s="1"/>
      <c r="O19" s="5">
        <f t="shared" si="2"/>
        <v>3116.595460614152</v>
      </c>
      <c r="P19" s="1"/>
    </row>
    <row r="20" spans="1:16" ht="12.75">
      <c r="A20" s="1">
        <v>9</v>
      </c>
      <c r="B20" s="1" t="s">
        <v>24</v>
      </c>
      <c r="C20" s="1">
        <v>13107.51</v>
      </c>
      <c r="D20" s="1"/>
      <c r="E20" s="1">
        <v>11493.67</v>
      </c>
      <c r="F20" s="3">
        <f>G20+H20+I20+J20+K20+L20+M20+N20+O20</f>
        <v>5653.284606141522</v>
      </c>
      <c r="G20" s="1">
        <v>840</v>
      </c>
      <c r="H20" s="1">
        <v>835.58</v>
      </c>
      <c r="I20" s="1">
        <v>525</v>
      </c>
      <c r="J20" s="1"/>
      <c r="K20" s="1"/>
      <c r="L20" s="1"/>
      <c r="M20" s="1"/>
      <c r="N20" s="1"/>
      <c r="O20" s="5">
        <f t="shared" si="2"/>
        <v>3452.7046061415217</v>
      </c>
      <c r="P20" s="1"/>
    </row>
    <row r="21" spans="1:16" ht="12.75">
      <c r="A21" s="1"/>
      <c r="B21" s="2" t="s">
        <v>17</v>
      </c>
      <c r="C21" s="2">
        <f>C18+C19+C20</f>
        <v>39322.53</v>
      </c>
      <c r="D21" s="2">
        <f>D18+D19+D20</f>
        <v>0</v>
      </c>
      <c r="E21" s="2">
        <f aca="true" t="shared" si="5" ref="E21:N21">E18+E19+E20</f>
        <v>36715.88</v>
      </c>
      <c r="F21" s="1">
        <f>G21+H21+I21+J21+K21+L21+M21+N21+O21</f>
        <v>92448.2099599466</v>
      </c>
      <c r="G21" s="2">
        <f>G18+G19+G20</f>
        <v>2520</v>
      </c>
      <c r="H21" s="2">
        <f>H18+H19+H20</f>
        <v>2506.7400000000002</v>
      </c>
      <c r="I21" s="2">
        <f>I18+I19+I20</f>
        <v>1575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74817</v>
      </c>
      <c r="N21" s="2">
        <f t="shared" si="5"/>
        <v>0</v>
      </c>
      <c r="O21" s="4">
        <f t="shared" si="2"/>
        <v>11029.469959946595</v>
      </c>
      <c r="P21" s="1"/>
    </row>
    <row r="22" spans="1:16" ht="12.75">
      <c r="A22" s="1"/>
      <c r="B22" s="2" t="s">
        <v>25</v>
      </c>
      <c r="C22" s="2">
        <f>C17+C21</f>
        <v>117967.59</v>
      </c>
      <c r="D22" s="2">
        <f>D17+D21</f>
        <v>0</v>
      </c>
      <c r="E22" s="2">
        <f aca="true" t="shared" si="6" ref="E22:N22">E17+E21</f>
        <v>105320.23000000001</v>
      </c>
      <c r="F22" s="4">
        <f>F17+F21</f>
        <v>171190.57333778372</v>
      </c>
      <c r="G22" s="2">
        <f t="shared" si="6"/>
        <v>7560</v>
      </c>
      <c r="H22" s="2">
        <f t="shared" si="6"/>
        <v>7520.220000000001</v>
      </c>
      <c r="I22" s="2">
        <f t="shared" si="6"/>
        <v>4725</v>
      </c>
      <c r="J22" s="2">
        <f t="shared" si="6"/>
        <v>1629.1</v>
      </c>
      <c r="K22" s="2">
        <f t="shared" si="6"/>
        <v>0</v>
      </c>
      <c r="L22" s="2">
        <f t="shared" si="6"/>
        <v>0</v>
      </c>
      <c r="M22" s="2">
        <f t="shared" si="6"/>
        <v>104710.5</v>
      </c>
      <c r="N22" s="2">
        <f t="shared" si="6"/>
        <v>13407.5</v>
      </c>
      <c r="O22" s="4">
        <f t="shared" si="2"/>
        <v>31638.253337783714</v>
      </c>
      <c r="P22" s="4">
        <f>43069.69+D22+E22-F22</f>
        <v>-22800.653337783704</v>
      </c>
    </row>
    <row r="23" spans="1:16" ht="12.75">
      <c r="A23" s="1">
        <v>10</v>
      </c>
      <c r="B23" s="1" t="s">
        <v>26</v>
      </c>
      <c r="C23" s="1">
        <v>13107.51</v>
      </c>
      <c r="D23" s="1">
        <v>200</v>
      </c>
      <c r="E23" s="1">
        <v>10089.02</v>
      </c>
      <c r="F23" s="3">
        <f>G23+H23+I23+J23+K23+L23+M23+N23+O23</f>
        <v>5231.326995994659</v>
      </c>
      <c r="G23" s="1">
        <v>840</v>
      </c>
      <c r="H23" s="1">
        <v>835.58</v>
      </c>
      <c r="I23" s="1">
        <v>525</v>
      </c>
      <c r="J23" s="1"/>
      <c r="K23" s="1"/>
      <c r="L23" s="1"/>
      <c r="M23" s="1"/>
      <c r="N23" s="1"/>
      <c r="O23" s="5">
        <f t="shared" si="2"/>
        <v>3030.7469959946598</v>
      </c>
      <c r="P23" s="1"/>
    </row>
    <row r="24" spans="1:16" ht="12.75">
      <c r="A24" s="1">
        <v>11</v>
      </c>
      <c r="B24" s="1" t="s">
        <v>27</v>
      </c>
      <c r="C24" s="1">
        <v>13107.51</v>
      </c>
      <c r="D24" s="1">
        <v>200</v>
      </c>
      <c r="E24" s="1">
        <v>14401.84</v>
      </c>
      <c r="F24" s="3">
        <f>G24+H24+I24+J24+K24+L24+M24+N24+O24</f>
        <v>11892.960427236314</v>
      </c>
      <c r="G24" s="1">
        <v>840</v>
      </c>
      <c r="H24" s="1">
        <v>835.58</v>
      </c>
      <c r="I24" s="1">
        <v>525</v>
      </c>
      <c r="J24" s="1"/>
      <c r="K24" s="1"/>
      <c r="L24" s="1"/>
      <c r="M24" s="1">
        <v>3656.06</v>
      </c>
      <c r="N24" s="1">
        <v>1710</v>
      </c>
      <c r="O24" s="5">
        <f t="shared" si="2"/>
        <v>4326.320427236315</v>
      </c>
      <c r="P24" s="1"/>
    </row>
    <row r="25" spans="1:16" ht="12.75">
      <c r="A25" s="1">
        <v>12</v>
      </c>
      <c r="B25" s="1" t="s">
        <v>28</v>
      </c>
      <c r="C25" s="1">
        <v>13107.51</v>
      </c>
      <c r="D25" s="1">
        <v>200</v>
      </c>
      <c r="E25" s="1">
        <v>17507.02</v>
      </c>
      <c r="F25" s="3">
        <f>G25+H25+I25+J25+K25+L25+M25+N25+O25</f>
        <v>7473.698157543391</v>
      </c>
      <c r="G25" s="1">
        <v>840</v>
      </c>
      <c r="H25" s="1">
        <v>835.58</v>
      </c>
      <c r="I25" s="1">
        <v>525</v>
      </c>
      <c r="J25" s="1"/>
      <c r="K25" s="1"/>
      <c r="L25" s="1"/>
      <c r="M25" s="1"/>
      <c r="N25" s="1">
        <v>14</v>
      </c>
      <c r="O25" s="5">
        <f t="shared" si="2"/>
        <v>5259.118157543391</v>
      </c>
      <c r="P25" s="1"/>
    </row>
    <row r="26" spans="1:16" ht="12.75">
      <c r="A26" s="1"/>
      <c r="B26" s="2" t="s">
        <v>17</v>
      </c>
      <c r="C26" s="2">
        <f>C23+C24+C25</f>
        <v>39322.53</v>
      </c>
      <c r="D26" s="2">
        <f>D23+D24+D25</f>
        <v>600</v>
      </c>
      <c r="E26" s="2">
        <f>E23+E24+E25</f>
        <v>41997.880000000005</v>
      </c>
      <c r="F26" s="1">
        <f>G26+H26+I26+J26+K26+L26+M26+N26+O26</f>
        <v>24597.985580774366</v>
      </c>
      <c r="G26" s="2">
        <f aca="true" t="shared" si="7" ref="G26:N26">G23+G24+G25</f>
        <v>2520</v>
      </c>
      <c r="H26" s="2">
        <f t="shared" si="7"/>
        <v>2506.7400000000002</v>
      </c>
      <c r="I26" s="2">
        <f t="shared" si="7"/>
        <v>1575</v>
      </c>
      <c r="J26" s="2">
        <f t="shared" si="7"/>
        <v>0</v>
      </c>
      <c r="K26" s="2">
        <f t="shared" si="7"/>
        <v>0</v>
      </c>
      <c r="L26" s="2">
        <f t="shared" si="7"/>
        <v>0</v>
      </c>
      <c r="M26" s="2">
        <f t="shared" si="7"/>
        <v>3656.06</v>
      </c>
      <c r="N26" s="2">
        <f t="shared" si="7"/>
        <v>1724</v>
      </c>
      <c r="O26" s="4">
        <f t="shared" si="2"/>
        <v>12616.185580774367</v>
      </c>
      <c r="P26" s="1"/>
    </row>
    <row r="27" spans="1:16" ht="12.75">
      <c r="A27" s="1"/>
      <c r="B27" s="2" t="s">
        <v>29</v>
      </c>
      <c r="C27" s="2">
        <f aca="true" t="shared" si="8" ref="C27:N27">C22+C26</f>
        <v>157290.12</v>
      </c>
      <c r="D27" s="2">
        <f>D22+D26</f>
        <v>600</v>
      </c>
      <c r="E27" s="2">
        <f t="shared" si="8"/>
        <v>147318.11000000002</v>
      </c>
      <c r="F27" s="4">
        <f t="shared" si="8"/>
        <v>195788.5589185581</v>
      </c>
      <c r="G27" s="2">
        <f t="shared" si="8"/>
        <v>10080</v>
      </c>
      <c r="H27" s="2">
        <f t="shared" si="8"/>
        <v>10026.960000000001</v>
      </c>
      <c r="I27" s="2">
        <f t="shared" si="8"/>
        <v>6300</v>
      </c>
      <c r="J27" s="2">
        <f t="shared" si="8"/>
        <v>1629.1</v>
      </c>
      <c r="K27" s="2">
        <f t="shared" si="8"/>
        <v>0</v>
      </c>
      <c r="L27" s="2">
        <f t="shared" si="8"/>
        <v>0</v>
      </c>
      <c r="M27" s="2">
        <f t="shared" si="8"/>
        <v>108366.56</v>
      </c>
      <c r="N27" s="2">
        <f t="shared" si="8"/>
        <v>15131.5</v>
      </c>
      <c r="O27" s="4">
        <f t="shared" si="2"/>
        <v>44254.43891855808</v>
      </c>
      <c r="P27" s="4">
        <f>43069.69+D27+E27-F27</f>
        <v>-4800.758918558073</v>
      </c>
    </row>
    <row r="28" spans="1:16" ht="12.75">
      <c r="A28" s="13" t="s">
        <v>46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9" ht="12.75">
      <c r="B29" s="6" t="s">
        <v>33</v>
      </c>
      <c r="I29" t="s">
        <v>39</v>
      </c>
    </row>
    <row r="30" spans="2:9" ht="12.75">
      <c r="B30" s="6" t="s">
        <v>34</v>
      </c>
      <c r="I30" t="s">
        <v>40</v>
      </c>
    </row>
    <row r="31" spans="2:9" ht="12.75">
      <c r="B31" s="6" t="s">
        <v>35</v>
      </c>
      <c r="I31" t="s">
        <v>43</v>
      </c>
    </row>
    <row r="32" spans="2:9" ht="12.75">
      <c r="B32" s="6" t="s">
        <v>38</v>
      </c>
      <c r="I32" t="s">
        <v>44</v>
      </c>
    </row>
    <row r="33" ht="12.75">
      <c r="B33" s="6" t="s">
        <v>36</v>
      </c>
    </row>
    <row r="34" ht="12.75">
      <c r="B34" s="6" t="s">
        <v>45</v>
      </c>
    </row>
    <row r="35" ht="12.75">
      <c r="B35" s="6" t="s">
        <v>37</v>
      </c>
    </row>
    <row r="36" ht="12.75">
      <c r="B36" s="6" t="s">
        <v>41</v>
      </c>
    </row>
  </sheetData>
  <sheetProtection/>
  <mergeCells count="20">
    <mergeCell ref="A4:P4"/>
    <mergeCell ref="A28:P28"/>
    <mergeCell ref="D6:D8"/>
    <mergeCell ref="N7:N8"/>
    <mergeCell ref="G6:O6"/>
    <mergeCell ref="O7:O8"/>
    <mergeCell ref="M7:M8"/>
    <mergeCell ref="I7:I8"/>
    <mergeCell ref="J7:J8"/>
    <mergeCell ref="K7:K8"/>
    <mergeCell ref="L7:L8"/>
    <mergeCell ref="P6:P8"/>
    <mergeCell ref="A3:O3"/>
    <mergeCell ref="A6:A8"/>
    <mergeCell ref="B6:B8"/>
    <mergeCell ref="C6:C8"/>
    <mergeCell ref="E6:E8"/>
    <mergeCell ref="F6:F8"/>
    <mergeCell ref="G7:G8"/>
    <mergeCell ref="H7:H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2015-03-24T06:45:10Z</cp:lastPrinted>
  <dcterms:created xsi:type="dcterms:W3CDTF">2010-02-16T11:45:44Z</dcterms:created>
  <dcterms:modified xsi:type="dcterms:W3CDTF">2015-03-30T08:55:22Z</dcterms:modified>
  <cp:category/>
  <cp:version/>
  <cp:contentType/>
  <cp:contentStatus/>
</cp:coreProperties>
</file>